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360" yWindow="855" windowWidth="14820" windowHeight="7230"/>
  </bookViews>
  <sheets>
    <sheet name="Hoja3" sheetId="3" r:id="rId1"/>
  </sheets>
  <definedNames>
    <definedName name="_xlnm.Print_Area" localSheetId="0">Hoja3!$A$1:$G$36</definedName>
  </definedNames>
  <calcPr calcId="124519"/>
</workbook>
</file>

<file path=xl/calcChain.xml><?xml version="1.0" encoding="utf-8"?>
<calcChain xmlns="http://schemas.openxmlformats.org/spreadsheetml/2006/main">
  <c r="E24" i="3"/>
  <c r="F24" s="1"/>
  <c r="E23"/>
  <c r="F23" s="1"/>
  <c r="E22"/>
  <c r="F22" s="1"/>
  <c r="E21"/>
  <c r="F21" s="1"/>
  <c r="E20"/>
  <c r="F20" s="1"/>
  <c r="E19"/>
  <c r="F19" s="1"/>
  <c r="E18"/>
  <c r="F18" s="1"/>
  <c r="E17"/>
  <c r="F17" s="1"/>
  <c r="E16"/>
  <c r="F16" s="1"/>
  <c r="E15"/>
  <c r="F15" s="1"/>
  <c r="E14"/>
  <c r="F14" s="1"/>
  <c r="E13"/>
  <c r="F13" s="1"/>
  <c r="E30"/>
  <c r="F30" s="1"/>
  <c r="E26"/>
  <c r="F26" s="1"/>
  <c r="E27"/>
  <c r="F27" s="1"/>
  <c r="E28"/>
  <c r="F28" s="1"/>
  <c r="E29"/>
  <c r="F29" s="1"/>
  <c r="E31"/>
  <c r="F31" s="1"/>
  <c r="E34"/>
  <c r="F34" s="1"/>
  <c r="E35"/>
  <c r="F35" s="1"/>
</calcChain>
</file>

<file path=xl/sharedStrings.xml><?xml version="1.0" encoding="utf-8"?>
<sst xmlns="http://schemas.openxmlformats.org/spreadsheetml/2006/main" count="38" uniqueCount="37">
  <si>
    <t>Precio semana anterior</t>
  </si>
  <si>
    <t>Difer.</t>
  </si>
  <si>
    <t>Precio semana actual</t>
  </si>
  <si>
    <t>Medida</t>
  </si>
  <si>
    <t>Kg/vivo sobre granja</t>
  </si>
  <si>
    <t>Cordero lechal 10-12 Kg.</t>
  </si>
  <si>
    <t>Cordero lechal 12,1-15 kg.</t>
  </si>
  <si>
    <t>Cordero recental 15,1-19 Kg.</t>
  </si>
  <si>
    <t>Cordero pascual 19,1-23 Kg.</t>
  </si>
  <si>
    <t>Cordero pascual 25,5-28 Kg.</t>
  </si>
  <si>
    <t>Cordero grande 28,1-34 Kg.</t>
  </si>
  <si>
    <t>OVINO</t>
  </si>
  <si>
    <t>Centeno</t>
  </si>
  <si>
    <t>Tm/ Origen agricultor</t>
  </si>
  <si>
    <t>Girasol   9-2-44</t>
  </si>
  <si>
    <t>Euros / Ud.</t>
  </si>
  <si>
    <t>Cordero pascual 23,1-25,50 Kg.</t>
  </si>
  <si>
    <t xml:space="preserve"> Cebada de 62  Kgs/Hl. </t>
  </si>
  <si>
    <t xml:space="preserve">Cordero Extra </t>
  </si>
  <si>
    <t>Cordero Segolechal</t>
  </si>
  <si>
    <t>Ovejas desvieje Primera 50 Kgs</t>
  </si>
  <si>
    <t xml:space="preserve">Ovejas desvieje Segunda 50 Kgs. </t>
  </si>
  <si>
    <t xml:space="preserve">paja </t>
  </si>
  <si>
    <t>cereales</t>
  </si>
  <si>
    <t>€/Tm/ Origen agricultor</t>
  </si>
  <si>
    <r>
      <t xml:space="preserve">LONJA AGROPECUARIA DE SEGOVIA          </t>
    </r>
    <r>
      <rPr>
        <b/>
        <sz val="16"/>
        <color rgb="FF90802F"/>
        <rFont val="Arial"/>
        <family val="2"/>
      </rPr>
      <t>COTIZACIONES</t>
    </r>
  </si>
  <si>
    <t>www.lonjadesegovia.com</t>
  </si>
  <si>
    <t>Paja paquete empacada</t>
  </si>
  <si>
    <t>Colza 9-2-42 (Hum-Imp-gras)</t>
  </si>
  <si>
    <t>Avena</t>
  </si>
  <si>
    <t>alfalfa</t>
  </si>
  <si>
    <t>paquete empacada</t>
  </si>
  <si>
    <t>Cordero Nodriza y 2ª</t>
  </si>
  <si>
    <r>
      <t xml:space="preserve">Trigo pienso 72 kg/Hl. </t>
    </r>
    <r>
      <rPr>
        <b/>
        <sz val="18"/>
        <rFont val="Arial"/>
        <family val="2"/>
      </rPr>
      <t xml:space="preserve"> </t>
    </r>
  </si>
  <si>
    <t xml:space="preserve">De excelente se podria clasificar el inicio de la cosecha en segovia, con rendimientos para la cebada sobre los 5,000 kgs,por ha, no tan bueno son los precios, con precios bastantes mas bajos que el año pasado estaban a a173 euros Tm, el exceso de oferta provoca esta caida de precios, en otros mercados las caidas son aun mas pronunciadas, el trigo sigue sin cotizacion a la espera a de empezar la cosecha en nuestra zona. </t>
  </si>
  <si>
    <t xml:space="preserve">  25 de junio 2020</t>
  </si>
  <si>
    <t>las ventas no estan muy boyantes, aparecen mas corderos desde las granjas, la restauración principal destino de estos animales, no esta funcionando como esperaban, la gente tiene miedo o poco recursos económicos debido a la crisis que sufrimos,para acudir a comer los asadores,vamos a ver como evoluciona en semanas venideras el consumo.</t>
  </si>
</sst>
</file>

<file path=xl/styles.xml><?xml version="1.0" encoding="utf-8"?>
<styleSheet xmlns="http://schemas.openxmlformats.org/spreadsheetml/2006/main">
  <numFmts count="4">
    <numFmt numFmtId="43" formatCode="_-* #,##0.00\ _€_-;\-* #,##0.00\ _€_-;_-* &quot;-&quot;??\ _€_-;_-@_-"/>
    <numFmt numFmtId="164" formatCode="0.00_ ;[Red]\-0.00\ "/>
    <numFmt numFmtId="165" formatCode="_-* #,##0.000\ _€_-;\-* #,##0.000\ _€_-;_-* &quot;-&quot;???\ _€_-;_-@_-"/>
    <numFmt numFmtId="166" formatCode="_-* #,##0\ _€_-;\-* #,##0\ _€_-;_-* &quot;-&quot;??\ _€_-;_-@_-"/>
  </numFmts>
  <fonts count="28">
    <font>
      <sz val="10"/>
      <name val="Arial"/>
    </font>
    <font>
      <u/>
      <sz val="10"/>
      <color indexed="12"/>
      <name val="Arial"/>
      <family val="2"/>
    </font>
    <font>
      <sz val="8"/>
      <name val="Arial"/>
      <family val="2"/>
    </font>
    <font>
      <b/>
      <sz val="10"/>
      <name val="Arial"/>
      <family val="2"/>
    </font>
    <font>
      <sz val="11"/>
      <name val="Calibri"/>
      <family val="2"/>
    </font>
    <font>
      <sz val="10"/>
      <name val="Tahoma"/>
      <family val="2"/>
    </font>
    <font>
      <sz val="10"/>
      <name val="Arial"/>
      <family val="2"/>
    </font>
    <font>
      <sz val="11"/>
      <name val="Tahoma"/>
      <family val="2"/>
    </font>
    <font>
      <b/>
      <sz val="12"/>
      <name val="Arial"/>
      <family val="2"/>
    </font>
    <font>
      <b/>
      <sz val="9"/>
      <name val="Arial"/>
      <family val="2"/>
    </font>
    <font>
      <sz val="11"/>
      <name val="Arial"/>
      <family val="2"/>
    </font>
    <font>
      <b/>
      <sz val="24"/>
      <color rgb="FF90802F"/>
      <name val="Arial"/>
      <family val="2"/>
    </font>
    <font>
      <sz val="12"/>
      <name val="Arial"/>
      <family val="2"/>
    </font>
    <font>
      <b/>
      <sz val="12"/>
      <color theme="0"/>
      <name val="Arial"/>
      <family val="2"/>
    </font>
    <font>
      <sz val="26"/>
      <color rgb="FFFF0000"/>
      <name val="Tahoma"/>
      <family val="2"/>
    </font>
    <font>
      <sz val="10"/>
      <name val="Arial"/>
      <family val="2"/>
    </font>
    <font>
      <b/>
      <sz val="16"/>
      <color rgb="FF90802F"/>
      <name val="Arial"/>
      <family val="2"/>
    </font>
    <font>
      <u/>
      <sz val="20"/>
      <color rgb="FFFF0000"/>
      <name val="Arial"/>
      <family val="2"/>
    </font>
    <font>
      <sz val="14"/>
      <name val="Arial"/>
      <family val="2"/>
    </font>
    <font>
      <sz val="16"/>
      <name val="Arial"/>
      <family val="2"/>
    </font>
    <font>
      <sz val="18"/>
      <name val="Arial"/>
      <family val="2"/>
    </font>
    <font>
      <b/>
      <sz val="18"/>
      <name val="Arial"/>
      <family val="2"/>
    </font>
    <font>
      <b/>
      <sz val="22"/>
      <color theme="0"/>
      <name val="Arial"/>
      <family val="2"/>
    </font>
    <font>
      <b/>
      <sz val="28"/>
      <color theme="0"/>
      <name val="Arial"/>
      <family val="2"/>
    </font>
    <font>
      <b/>
      <sz val="14"/>
      <color theme="0"/>
      <name val="Arial"/>
      <family val="2"/>
    </font>
    <font>
      <b/>
      <sz val="11"/>
      <color rgb="FF0000FF"/>
      <name val="Arial"/>
      <family val="2"/>
    </font>
    <font>
      <b/>
      <sz val="14"/>
      <name val="Arial"/>
      <family val="2"/>
    </font>
    <font>
      <b/>
      <sz val="18"/>
      <color rgb="FF00B050"/>
      <name val="Arial"/>
      <family val="2"/>
    </font>
  </fonts>
  <fills count="5">
    <fill>
      <patternFill patternType="none"/>
    </fill>
    <fill>
      <patternFill patternType="gray125"/>
    </fill>
    <fill>
      <patternFill patternType="solid">
        <fgColor rgb="FFB9C800"/>
        <bgColor indexed="64"/>
      </patternFill>
    </fill>
    <fill>
      <patternFill patternType="solid">
        <fgColor theme="0"/>
        <bgColor indexed="64"/>
      </patternFill>
    </fill>
    <fill>
      <patternFill patternType="solid">
        <fgColor rgb="FF90802F"/>
        <bgColor indexed="64"/>
      </patternFill>
    </fill>
  </fills>
  <borders count="33">
    <border>
      <left/>
      <right/>
      <top/>
      <bottom/>
      <diagonal/>
    </border>
    <border>
      <left style="medium">
        <color rgb="FF000000"/>
      </left>
      <right/>
      <top style="medium">
        <color rgb="FF000000"/>
      </top>
      <bottom/>
      <diagonal/>
    </border>
    <border>
      <left/>
      <right style="medium">
        <color rgb="FF000000"/>
      </right>
      <top style="medium">
        <color rgb="FF000000"/>
      </top>
      <bottom/>
      <diagonal/>
    </border>
    <border>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ck">
        <color rgb="FF000000"/>
      </left>
      <right style="thin">
        <color rgb="FF000000"/>
      </right>
      <top style="thick">
        <color rgb="FF000000"/>
      </top>
      <bottom style="thin">
        <color rgb="FF000000"/>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ck">
        <color rgb="FF000000"/>
      </left>
      <right style="thin">
        <color rgb="FF000000"/>
      </right>
      <top style="thin">
        <color rgb="FF000000"/>
      </top>
      <bottom style="thin">
        <color rgb="FF000000"/>
      </bottom>
      <diagonal/>
    </border>
    <border>
      <left style="medium">
        <color rgb="FF000000"/>
      </left>
      <right/>
      <top/>
      <bottom/>
      <diagonal/>
    </border>
    <border>
      <left style="thick">
        <color rgb="FF000000"/>
      </left>
      <right style="thick">
        <color rgb="FF000000"/>
      </right>
      <top style="thick">
        <color rgb="FF000000"/>
      </top>
      <bottom style="thick">
        <color rgb="FF000000"/>
      </bottom>
      <diagonal/>
    </border>
    <border>
      <left style="thick">
        <color rgb="FF000000"/>
      </left>
      <right/>
      <top/>
      <bottom style="thick">
        <color rgb="FF000000"/>
      </bottom>
      <diagonal/>
    </border>
    <border>
      <left/>
      <right/>
      <top/>
      <bottom style="thick">
        <color rgb="FF000000"/>
      </bottom>
      <diagonal/>
    </border>
    <border>
      <left style="thick">
        <color rgb="FF000000"/>
      </left>
      <right style="thick">
        <color rgb="FF000000"/>
      </right>
      <top/>
      <bottom style="thick">
        <color rgb="FF000000"/>
      </bottom>
      <diagonal/>
    </border>
    <border>
      <left style="thick">
        <color rgb="FF000000"/>
      </left>
      <right/>
      <top style="thin">
        <color rgb="FF000000"/>
      </top>
      <bottom/>
      <diagonal/>
    </border>
    <border>
      <left/>
      <right/>
      <top style="thin">
        <color rgb="FF000000"/>
      </top>
      <bottom/>
      <diagonal/>
    </border>
    <border>
      <left/>
      <right style="thick">
        <color rgb="FF000000"/>
      </right>
      <top style="thin">
        <color rgb="FF000000"/>
      </top>
      <bottom/>
      <diagonal/>
    </border>
    <border>
      <left style="thick">
        <color rgb="FF000000"/>
      </left>
      <right style="thin">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style="thick">
        <color rgb="FF000000"/>
      </right>
      <top/>
      <bottom style="thin">
        <color rgb="FF000000"/>
      </bottom>
      <diagonal/>
    </border>
    <border>
      <left style="thick">
        <color rgb="FF000000"/>
      </left>
      <right/>
      <top style="thin">
        <color rgb="FF000000"/>
      </top>
      <bottom style="thick">
        <color rgb="FF000000"/>
      </bottom>
      <diagonal/>
    </border>
    <border>
      <left/>
      <right/>
      <top style="thin">
        <color rgb="FF000000"/>
      </top>
      <bottom style="thick">
        <color rgb="FF000000"/>
      </bottom>
      <diagonal/>
    </border>
    <border>
      <left/>
      <right style="thick">
        <color rgb="FF000000"/>
      </right>
      <top style="thin">
        <color rgb="FF000000"/>
      </top>
      <bottom style="thick">
        <color rgb="FF000000"/>
      </bottom>
      <diagonal/>
    </border>
    <border>
      <left style="medium">
        <color rgb="FF000000"/>
      </left>
      <right style="medium">
        <color rgb="FF000000"/>
      </right>
      <top/>
      <bottom style="thick">
        <color rgb="FF000000"/>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rgb="FF000000"/>
      </left>
      <right style="thick">
        <color rgb="FF000000"/>
      </right>
      <top style="thick">
        <color rgb="FF000000"/>
      </top>
      <bottom/>
      <diagonal/>
    </border>
    <border>
      <left style="thin">
        <color rgb="FF000000"/>
      </left>
      <right style="thick">
        <color rgb="FF000000"/>
      </right>
      <top/>
      <bottom/>
      <diagonal/>
    </border>
    <border>
      <left style="medium">
        <color rgb="FF000000"/>
      </left>
      <right/>
      <top/>
      <bottom style="thick">
        <color rgb="FF000000"/>
      </bottom>
      <diagonal/>
    </border>
  </borders>
  <cellStyleXfs count="3">
    <xf numFmtId="0" fontId="0" fillId="0" borderId="0"/>
    <xf numFmtId="0" fontId="1" fillId="0" borderId="0" applyNumberFormat="0" applyFill="0" applyBorder="0" applyAlignment="0" applyProtection="0">
      <alignment vertical="top"/>
      <protection locked="0"/>
    </xf>
    <xf numFmtId="43" fontId="15" fillId="0" borderId="0" applyFont="0" applyFill="0" applyBorder="0" applyAlignment="0" applyProtection="0"/>
  </cellStyleXfs>
  <cellXfs count="85">
    <xf numFmtId="0" fontId="0" fillId="0" borderId="0" xfId="0"/>
    <xf numFmtId="0" fontId="0" fillId="3" borderId="0" xfId="0" applyFill="1"/>
    <xf numFmtId="0" fontId="5" fillId="3" borderId="0" xfId="0" applyFont="1" applyFill="1" applyAlignment="1">
      <alignment horizontal="left"/>
    </xf>
    <xf numFmtId="14" fontId="8" fillId="3" borderId="0" xfId="0" applyNumberFormat="1" applyFont="1" applyFill="1" applyBorder="1" applyAlignment="1">
      <alignment horizontal="right" vertical="center" wrapText="1"/>
    </xf>
    <xf numFmtId="14" fontId="4" fillId="3" borderId="3" xfId="0" applyNumberFormat="1" applyFont="1" applyFill="1" applyBorder="1" applyAlignment="1">
      <alignment vertical="center" wrapText="1"/>
    </xf>
    <xf numFmtId="3" fontId="0" fillId="3" borderId="0" xfId="0" applyNumberFormat="1" applyFill="1"/>
    <xf numFmtId="4" fontId="0" fillId="3" borderId="0" xfId="0" applyNumberFormat="1" applyFill="1"/>
    <xf numFmtId="0" fontId="6" fillId="3" borderId="0" xfId="0" applyFont="1" applyFill="1"/>
    <xf numFmtId="0" fontId="10" fillId="3" borderId="0" xfId="0" applyFont="1" applyFill="1" applyAlignment="1">
      <alignment vertical="center" wrapText="1"/>
    </xf>
    <xf numFmtId="164" fontId="4" fillId="3" borderId="3" xfId="0" applyNumberFormat="1" applyFont="1" applyFill="1" applyBorder="1" applyAlignment="1">
      <alignment vertical="center" wrapText="1"/>
    </xf>
    <xf numFmtId="164" fontId="6" fillId="3" borderId="0" xfId="0" applyNumberFormat="1" applyFont="1" applyFill="1"/>
    <xf numFmtId="0" fontId="3" fillId="3" borderId="13" xfId="0" applyFont="1" applyFill="1" applyBorder="1" applyAlignment="1">
      <alignment vertical="center" wrapText="1"/>
    </xf>
    <xf numFmtId="0" fontId="3" fillId="3" borderId="14" xfId="0" applyFont="1" applyFill="1" applyBorder="1" applyAlignment="1">
      <alignment vertical="center" wrapText="1"/>
    </xf>
    <xf numFmtId="164" fontId="3" fillId="3" borderId="14" xfId="0" applyNumberFormat="1" applyFont="1" applyFill="1" applyBorder="1" applyAlignment="1">
      <alignment vertical="center" wrapText="1"/>
    </xf>
    <xf numFmtId="3" fontId="6" fillId="3" borderId="14" xfId="0" applyNumberFormat="1" applyFont="1" applyFill="1" applyBorder="1" applyAlignment="1">
      <alignment horizontal="center" vertical="center" wrapText="1"/>
    </xf>
    <xf numFmtId="0" fontId="3" fillId="3" borderId="15" xfId="0" applyFont="1" applyFill="1" applyBorder="1" applyAlignment="1">
      <alignment vertical="center" wrapText="1"/>
    </xf>
    <xf numFmtId="0" fontId="9" fillId="2" borderId="12" xfId="0" applyFont="1" applyFill="1" applyBorder="1" applyAlignment="1">
      <alignment horizontal="center" vertical="center" wrapText="1"/>
    </xf>
    <xf numFmtId="0" fontId="14" fillId="3" borderId="0" xfId="0" applyFont="1" applyFill="1" applyAlignment="1">
      <alignment vertical="center" wrapText="1"/>
    </xf>
    <xf numFmtId="0" fontId="13" fillId="4" borderId="16" xfId="0" applyFont="1" applyFill="1" applyBorder="1" applyAlignment="1">
      <alignment horizontal="center" vertical="center" textRotation="90" wrapText="1"/>
    </xf>
    <xf numFmtId="0" fontId="12" fillId="3" borderId="17" xfId="0" applyFont="1" applyFill="1" applyBorder="1" applyAlignment="1">
      <alignment vertical="center" wrapText="1"/>
    </xf>
    <xf numFmtId="4" fontId="8" fillId="3" borderId="17" xfId="0" applyNumberFormat="1" applyFont="1" applyFill="1" applyBorder="1" applyAlignment="1">
      <alignment horizontal="center" vertical="center" wrapText="1"/>
    </xf>
    <xf numFmtId="164" fontId="8" fillId="3" borderId="17" xfId="0" applyNumberFormat="1" applyFont="1" applyFill="1" applyBorder="1" applyAlignment="1" applyProtection="1">
      <alignment horizontal="center" vertical="center" wrapText="1"/>
      <protection locked="0"/>
    </xf>
    <xf numFmtId="3" fontId="12" fillId="3" borderId="17" xfId="0" applyNumberFormat="1" applyFont="1" applyFill="1" applyBorder="1" applyAlignment="1">
      <alignment horizontal="center" vertical="center" wrapText="1"/>
    </xf>
    <xf numFmtId="0" fontId="12" fillId="3" borderId="18" xfId="0" applyFont="1" applyFill="1" applyBorder="1" applyAlignment="1">
      <alignment horizontal="left" vertical="center" wrapText="1"/>
    </xf>
    <xf numFmtId="0" fontId="17" fillId="3" borderId="0" xfId="1" applyFont="1" applyFill="1" applyAlignment="1" applyProtection="1"/>
    <xf numFmtId="0" fontId="8" fillId="3" borderId="9" xfId="0" applyFont="1" applyFill="1" applyBorder="1" applyAlignment="1">
      <alignment horizontal="left" vertical="center" wrapText="1"/>
    </xf>
    <xf numFmtId="14" fontId="4" fillId="3" borderId="0" xfId="0" applyNumberFormat="1" applyFont="1" applyFill="1" applyBorder="1" applyAlignment="1">
      <alignment vertical="center" wrapText="1"/>
    </xf>
    <xf numFmtId="14" fontId="7" fillId="3" borderId="0" xfId="0" applyNumberFormat="1" applyFont="1" applyFill="1" applyBorder="1" applyAlignment="1">
      <alignment vertical="center" wrapText="1"/>
    </xf>
    <xf numFmtId="0" fontId="8" fillId="3" borderId="22" xfId="0" applyFont="1" applyFill="1" applyBorder="1" applyAlignment="1" applyProtection="1">
      <alignment vertical="center" wrapText="1"/>
      <protection locked="0"/>
    </xf>
    <xf numFmtId="0" fontId="19" fillId="3" borderId="6" xfId="0" applyFont="1" applyFill="1" applyBorder="1" applyAlignment="1">
      <alignment vertical="center" wrapText="1"/>
    </xf>
    <xf numFmtId="165" fontId="19" fillId="3" borderId="6" xfId="2" applyNumberFormat="1" applyFont="1" applyFill="1" applyBorder="1" applyAlignment="1">
      <alignment vertical="center" wrapText="1"/>
    </xf>
    <xf numFmtId="0" fontId="20" fillId="3" borderId="8" xfId="0" applyFont="1" applyFill="1" applyBorder="1" applyAlignment="1">
      <alignment vertical="center" wrapText="1"/>
    </xf>
    <xf numFmtId="4" fontId="21" fillId="3" borderId="8" xfId="0" applyNumberFormat="1" applyFont="1" applyFill="1" applyBorder="1" applyAlignment="1">
      <alignment horizontal="center" vertical="center" wrapText="1"/>
    </xf>
    <xf numFmtId="166" fontId="20" fillId="3" borderId="8" xfId="2" applyNumberFormat="1" applyFont="1" applyFill="1" applyBorder="1" applyAlignment="1">
      <alignment horizontal="center" vertical="center" wrapText="1"/>
    </xf>
    <xf numFmtId="0" fontId="20" fillId="3" borderId="20" xfId="0" applyFont="1" applyFill="1" applyBorder="1" applyAlignment="1">
      <alignment vertical="center" wrapText="1"/>
    </xf>
    <xf numFmtId="4" fontId="21" fillId="3" borderId="20" xfId="0" applyNumberFormat="1" applyFont="1" applyFill="1" applyBorder="1" applyAlignment="1">
      <alignment horizontal="center" vertical="center" wrapText="1"/>
    </xf>
    <xf numFmtId="166" fontId="20" fillId="3" borderId="20" xfId="2" applyNumberFormat="1" applyFont="1" applyFill="1" applyBorder="1" applyAlignment="1">
      <alignment horizontal="center" vertical="center" wrapText="1"/>
    </xf>
    <xf numFmtId="0" fontId="20" fillId="3" borderId="6" xfId="0" applyFont="1" applyFill="1" applyBorder="1" applyAlignment="1">
      <alignment vertical="center" wrapText="1"/>
    </xf>
    <xf numFmtId="4" fontId="21" fillId="3" borderId="6" xfId="0" applyNumberFormat="1" applyFont="1" applyFill="1" applyBorder="1" applyAlignment="1">
      <alignment horizontal="center" vertical="center" wrapText="1"/>
    </xf>
    <xf numFmtId="43" fontId="20" fillId="3" borderId="6" xfId="2" applyFont="1" applyFill="1" applyBorder="1" applyAlignment="1">
      <alignment horizontal="center" vertical="center" wrapText="1"/>
    </xf>
    <xf numFmtId="164" fontId="21" fillId="3" borderId="6" xfId="0" applyNumberFormat="1" applyFont="1" applyFill="1" applyBorder="1" applyAlignment="1" applyProtection="1">
      <alignment horizontal="center" vertical="center" wrapText="1"/>
      <protection locked="0"/>
    </xf>
    <xf numFmtId="0" fontId="24" fillId="4" borderId="7" xfId="0" applyFont="1" applyFill="1" applyBorder="1" applyAlignment="1">
      <alignment horizontal="center" vertical="center" textRotation="90" wrapText="1"/>
    </xf>
    <xf numFmtId="164" fontId="21" fillId="3" borderId="8" xfId="0" applyNumberFormat="1" applyFont="1" applyFill="1" applyBorder="1" applyAlignment="1" applyProtection="1">
      <alignment horizontal="center" vertical="center" wrapText="1"/>
      <protection locked="0"/>
    </xf>
    <xf numFmtId="3" fontId="20" fillId="3" borderId="8" xfId="0" applyNumberFormat="1" applyFont="1" applyFill="1" applyBorder="1" applyAlignment="1">
      <alignment horizontal="center" vertical="center" wrapText="1"/>
    </xf>
    <xf numFmtId="3" fontId="20" fillId="3" borderId="6" xfId="0" applyNumberFormat="1" applyFont="1" applyFill="1" applyBorder="1" applyAlignment="1">
      <alignment horizontal="center" vertical="center" wrapText="1"/>
    </xf>
    <xf numFmtId="43" fontId="19" fillId="3" borderId="0" xfId="2" applyFont="1" applyFill="1" applyBorder="1" applyAlignment="1"/>
    <xf numFmtId="0" fontId="10" fillId="3" borderId="0" xfId="0" applyFont="1" applyFill="1"/>
    <xf numFmtId="0" fontId="10" fillId="3" borderId="0" xfId="0" applyFont="1" applyFill="1" applyAlignment="1">
      <alignment horizontal="center"/>
    </xf>
    <xf numFmtId="14" fontId="25" fillId="3" borderId="0" xfId="0" applyNumberFormat="1" applyFont="1" applyFill="1" applyBorder="1" applyAlignment="1">
      <alignment horizontal="right" vertical="center" wrapText="1"/>
    </xf>
    <xf numFmtId="164" fontId="26" fillId="3" borderId="8" xfId="0" applyNumberFormat="1" applyFont="1" applyFill="1" applyBorder="1" applyAlignment="1" applyProtection="1">
      <alignment horizontal="center" vertical="center" wrapText="1"/>
      <protection locked="0"/>
    </xf>
    <xf numFmtId="164" fontId="27" fillId="3" borderId="8" xfId="0" applyNumberFormat="1" applyFont="1" applyFill="1" applyBorder="1" applyAlignment="1" applyProtection="1">
      <alignment horizontal="center" vertical="center" wrapText="1"/>
      <protection locked="0"/>
    </xf>
    <xf numFmtId="164" fontId="27" fillId="3" borderId="20" xfId="0" applyNumberFormat="1" applyFont="1" applyFill="1" applyBorder="1" applyAlignment="1" applyProtection="1">
      <alignment horizontal="center" vertical="center" wrapText="1"/>
      <protection locked="0"/>
    </xf>
    <xf numFmtId="164" fontId="27" fillId="3" borderId="6" xfId="0" applyNumberFormat="1" applyFont="1" applyFill="1" applyBorder="1" applyAlignment="1" applyProtection="1">
      <alignment horizontal="center" vertical="center" wrapText="1"/>
      <protection locked="0"/>
    </xf>
    <xf numFmtId="0" fontId="18" fillId="3" borderId="17" xfId="0" applyFont="1" applyFill="1" applyBorder="1" applyAlignment="1">
      <alignment wrapText="1"/>
    </xf>
    <xf numFmtId="0" fontId="18" fillId="0" borderId="17" xfId="0" applyFont="1" applyBorder="1" applyAlignment="1">
      <alignment wrapText="1"/>
    </xf>
    <xf numFmtId="0" fontId="0" fillId="0" borderId="17" xfId="0" applyBorder="1" applyAlignment="1">
      <alignment wrapText="1"/>
    </xf>
    <xf numFmtId="4" fontId="9" fillId="2" borderId="1" xfId="0" applyNumberFormat="1" applyFont="1" applyFill="1" applyBorder="1" applyAlignment="1">
      <alignment horizontal="center" vertical="center" wrapText="1"/>
    </xf>
    <xf numFmtId="4" fontId="9" fillId="2" borderId="32" xfId="0" applyNumberFormat="1" applyFont="1" applyFill="1" applyBorder="1" applyAlignment="1">
      <alignment horizontal="center" vertical="center" wrapText="1"/>
    </xf>
    <xf numFmtId="0" fontId="8" fillId="3" borderId="30" xfId="0" applyFont="1" applyFill="1" applyBorder="1" applyAlignment="1">
      <alignment horizontal="left" vertical="center" wrapText="1"/>
    </xf>
    <xf numFmtId="0" fontId="3" fillId="0" borderId="31" xfId="0" applyFont="1" applyBorder="1" applyAlignment="1">
      <alignment horizontal="left" vertical="center" wrapText="1"/>
    </xf>
    <xf numFmtId="0" fontId="3" fillId="0" borderId="21" xfId="0" applyFont="1" applyBorder="1" applyAlignment="1">
      <alignment horizontal="left" vertical="center" wrapText="1"/>
    </xf>
    <xf numFmtId="0" fontId="3" fillId="2" borderId="26" xfId="0" applyFont="1" applyFill="1" applyBorder="1" applyAlignment="1">
      <alignment horizontal="center" vertical="center" wrapText="1"/>
    </xf>
    <xf numFmtId="0" fontId="0" fillId="0" borderId="27" xfId="0" applyBorder="1" applyAlignment="1"/>
    <xf numFmtId="0" fontId="0" fillId="0" borderId="28" xfId="0" applyBorder="1" applyAlignment="1"/>
    <xf numFmtId="0" fontId="0" fillId="0" borderId="29" xfId="0" applyBorder="1" applyAlignment="1"/>
    <xf numFmtId="0" fontId="11" fillId="3" borderId="0" xfId="0" applyFont="1" applyFill="1" applyAlignment="1">
      <alignment horizontal="center" vertical="center" wrapText="1"/>
    </xf>
    <xf numFmtId="0" fontId="9" fillId="2" borderId="1" xfId="0" applyFont="1" applyFill="1" applyBorder="1" applyAlignment="1">
      <alignment vertical="center" wrapText="1"/>
    </xf>
    <xf numFmtId="0" fontId="9" fillId="2" borderId="2" xfId="0" applyFont="1" applyFill="1" applyBorder="1" applyAlignment="1">
      <alignment vertical="center" wrapText="1"/>
    </xf>
    <xf numFmtId="0" fontId="9" fillId="2" borderId="11" xfId="0" applyFont="1" applyFill="1" applyBorder="1" applyAlignment="1">
      <alignment vertical="center" wrapText="1"/>
    </xf>
    <xf numFmtId="0" fontId="9" fillId="2" borderId="5" xfId="0" applyFont="1" applyFill="1" applyBorder="1" applyAlignment="1">
      <alignment vertical="center" wrapText="1"/>
    </xf>
    <xf numFmtId="4" fontId="9" fillId="2" borderId="4" xfId="0" applyNumberFormat="1" applyFont="1" applyFill="1" applyBorder="1" applyAlignment="1">
      <alignment horizontal="center" vertical="center" wrapText="1"/>
    </xf>
    <xf numFmtId="4" fontId="9" fillId="2" borderId="25" xfId="0" applyNumberFormat="1" applyFont="1" applyFill="1" applyBorder="1" applyAlignment="1">
      <alignment horizontal="center" vertical="center" wrapText="1"/>
    </xf>
    <xf numFmtId="164" fontId="3" fillId="2" borderId="4" xfId="0" applyNumberFormat="1" applyFont="1" applyFill="1" applyBorder="1" applyAlignment="1">
      <alignment horizontal="center" vertical="center" wrapText="1"/>
    </xf>
    <xf numFmtId="164" fontId="3" fillId="2" borderId="25" xfId="0" applyNumberFormat="1" applyFont="1" applyFill="1" applyBorder="1" applyAlignment="1">
      <alignment horizontal="center" vertical="center" wrapText="1"/>
    </xf>
    <xf numFmtId="0" fontId="23" fillId="4" borderId="7" xfId="0" applyFont="1" applyFill="1" applyBorder="1" applyAlignment="1">
      <alignment horizontal="center" vertical="center" textRotation="90" wrapText="1"/>
    </xf>
    <xf numFmtId="0" fontId="23" fillId="4" borderId="19" xfId="0" applyFont="1" applyFill="1" applyBorder="1" applyAlignment="1">
      <alignment horizontal="center" vertical="center" textRotation="90" wrapText="1"/>
    </xf>
    <xf numFmtId="0" fontId="23" fillId="4" borderId="10" xfId="0" applyFont="1" applyFill="1" applyBorder="1" applyAlignment="1">
      <alignment horizontal="center" vertical="center" textRotation="90" wrapText="1"/>
    </xf>
    <xf numFmtId="0" fontId="12" fillId="3" borderId="23" xfId="0" applyFont="1" applyFill="1" applyBorder="1" applyAlignment="1" applyProtection="1">
      <alignment vertical="center" wrapText="1"/>
      <protection locked="0"/>
    </xf>
    <xf numFmtId="0" fontId="18" fillId="0" borderId="23" xfId="0" applyFont="1" applyBorder="1" applyAlignment="1">
      <alignment vertical="center" wrapText="1"/>
    </xf>
    <xf numFmtId="0" fontId="18" fillId="0" borderId="24" xfId="0" applyFont="1" applyBorder="1" applyAlignment="1">
      <alignment vertical="center" wrapText="1"/>
    </xf>
    <xf numFmtId="0" fontId="12" fillId="0" borderId="23" xfId="0" applyFont="1" applyBorder="1" applyAlignment="1">
      <alignment vertical="center" wrapText="1"/>
    </xf>
    <xf numFmtId="0" fontId="12" fillId="0" borderId="24" xfId="0" applyFont="1" applyBorder="1" applyAlignment="1">
      <alignment vertical="center" wrapText="1"/>
    </xf>
    <xf numFmtId="0" fontId="22" fillId="4" borderId="7" xfId="0" applyFont="1" applyFill="1" applyBorder="1" applyAlignment="1">
      <alignment horizontal="center" vertical="center" textRotation="90" wrapText="1"/>
    </xf>
    <xf numFmtId="0" fontId="22" fillId="4" borderId="10" xfId="0" applyFont="1" applyFill="1" applyBorder="1" applyAlignment="1">
      <alignment horizontal="center" vertical="center" textRotation="90" wrapText="1"/>
    </xf>
    <xf numFmtId="164" fontId="8" fillId="3" borderId="6" xfId="0" applyNumberFormat="1" applyFont="1" applyFill="1" applyBorder="1" applyAlignment="1" applyProtection="1">
      <alignment horizontal="center" vertical="center" wrapText="1"/>
      <protection locked="0"/>
    </xf>
  </cellXfs>
  <cellStyles count="3">
    <cellStyle name="Hipervínculo" xfId="1" builtinId="8"/>
    <cellStyle name="Millares" xfId="2" builtinId="3"/>
    <cellStyle name="Normal" xfId="0" builtinId="0"/>
  </cellStyles>
  <dxfs count="0"/>
  <tableStyles count="0" defaultTableStyle="TableStyleMedium9" defaultPivotStyle="PivotStyleLight16"/>
  <colors>
    <mruColors>
      <color rgb="FF0000FF"/>
      <color rgb="FFB9C800"/>
      <color rgb="FF90802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19051</xdr:colOff>
      <xdr:row>0</xdr:row>
      <xdr:rowOff>0</xdr:rowOff>
    </xdr:from>
    <xdr:to>
      <xdr:col>1</xdr:col>
      <xdr:colOff>1736912</xdr:colOff>
      <xdr:row>6</xdr:row>
      <xdr:rowOff>569800</xdr:rowOff>
    </xdr:to>
    <xdr:pic>
      <xdr:nvPicPr>
        <xdr:cNvPr id="2" name="9 Imagen" descr="http://www.lonjasegovia.es/images/sampledata/logo.jp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400051" y="0"/>
          <a:ext cx="1717861" cy="1593893"/>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lonjadesegovia.co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H36"/>
  <sheetViews>
    <sheetView tabSelected="1" topLeftCell="A28" zoomScale="90" zoomScaleNormal="90" zoomScalePageLayoutView="85" workbookViewId="0">
      <selection activeCell="B33" sqref="B33:G33"/>
    </sheetView>
  </sheetViews>
  <sheetFormatPr baseColWidth="10" defaultRowHeight="12.75"/>
  <cols>
    <col min="1" max="1" width="5.7109375" style="1" customWidth="1"/>
    <col min="2" max="2" width="45.42578125" style="1" customWidth="1"/>
    <col min="3" max="3" width="13.85546875" style="6" customWidth="1"/>
    <col min="4" max="4" width="10.140625" style="10" customWidth="1"/>
    <col min="5" max="5" width="12.5703125" style="6" customWidth="1"/>
    <col min="6" max="6" width="14.140625" style="5" customWidth="1"/>
    <col min="7" max="7" width="9.28515625" style="2" customWidth="1"/>
    <col min="8" max="16384" width="11.42578125" style="1"/>
  </cols>
  <sheetData>
    <row r="1" spans="1:8" ht="12.75" customHeight="1">
      <c r="C1" s="65" t="s">
        <v>25</v>
      </c>
      <c r="D1" s="65"/>
      <c r="E1" s="65"/>
      <c r="F1" s="65"/>
    </row>
    <row r="2" spans="1:8" ht="12.75" customHeight="1">
      <c r="C2" s="65"/>
      <c r="D2" s="65"/>
      <c r="E2" s="65"/>
      <c r="F2" s="65"/>
    </row>
    <row r="3" spans="1:8" ht="12.75" customHeight="1">
      <c r="C3" s="65"/>
      <c r="D3" s="65"/>
      <c r="E3" s="65"/>
      <c r="F3" s="65"/>
    </row>
    <row r="4" spans="1:8" ht="12.75" customHeight="1">
      <c r="C4" s="65"/>
      <c r="D4" s="65"/>
      <c r="E4" s="65"/>
      <c r="F4" s="65"/>
    </row>
    <row r="5" spans="1:8" ht="18.75" customHeight="1">
      <c r="C5" s="65"/>
      <c r="D5" s="65"/>
      <c r="E5" s="65"/>
      <c r="F5" s="65"/>
      <c r="G5" s="3"/>
    </row>
    <row r="6" spans="1:8" ht="12.75" customHeight="1">
      <c r="C6" s="65"/>
      <c r="D6" s="65"/>
      <c r="E6" s="65"/>
      <c r="F6" s="65"/>
    </row>
    <row r="7" spans="1:8" s="46" customFormat="1" ht="59.25" customHeight="1">
      <c r="B7" s="47"/>
      <c r="C7" s="65"/>
      <c r="D7" s="65"/>
      <c r="E7" s="65"/>
      <c r="F7" s="65"/>
      <c r="G7" s="48" t="s">
        <v>35</v>
      </c>
    </row>
    <row r="8" spans="1:8" ht="27" customHeight="1">
      <c r="B8" s="24" t="s">
        <v>26</v>
      </c>
      <c r="C8" s="65"/>
      <c r="D8" s="65"/>
      <c r="E8" s="65"/>
      <c r="F8" s="65"/>
      <c r="G8" s="17"/>
    </row>
    <row r="9" spans="1:8" ht="2.25" customHeight="1" thickBot="1">
      <c r="C9" s="4"/>
      <c r="D9" s="9"/>
      <c r="E9" s="4"/>
      <c r="F9" s="26"/>
      <c r="G9" s="27"/>
    </row>
    <row r="10" spans="1:8" s="7" customFormat="1" ht="14.25" customHeight="1">
      <c r="A10" s="66"/>
      <c r="B10" s="67"/>
      <c r="C10" s="70" t="s">
        <v>0</v>
      </c>
      <c r="D10" s="72" t="s">
        <v>1</v>
      </c>
      <c r="E10" s="56" t="s">
        <v>2</v>
      </c>
      <c r="F10" s="61" t="s">
        <v>3</v>
      </c>
      <c r="G10" s="62"/>
    </row>
    <row r="11" spans="1:8" s="7" customFormat="1" ht="23.25" customHeight="1" thickBot="1">
      <c r="A11" s="68"/>
      <c r="B11" s="69"/>
      <c r="C11" s="71"/>
      <c r="D11" s="73"/>
      <c r="E11" s="57"/>
      <c r="F11" s="63"/>
      <c r="G11" s="64"/>
    </row>
    <row r="12" spans="1:8" s="7" customFormat="1" ht="22.5" customHeight="1" thickTop="1" thickBot="1">
      <c r="A12" s="11"/>
      <c r="B12" s="12"/>
      <c r="C12" s="12"/>
      <c r="D12" s="13"/>
      <c r="E12" s="14"/>
      <c r="F12" s="16" t="s">
        <v>15</v>
      </c>
      <c r="G12" s="15"/>
      <c r="H12" s="8"/>
    </row>
    <row r="13" spans="1:8" s="7" customFormat="1" ht="26.25" customHeight="1" thickTop="1">
      <c r="A13" s="74" t="s">
        <v>11</v>
      </c>
      <c r="B13" s="31" t="s">
        <v>18</v>
      </c>
      <c r="C13" s="32">
        <v>4.95</v>
      </c>
      <c r="D13" s="50">
        <v>0.15</v>
      </c>
      <c r="E13" s="32">
        <f>C13+D13</f>
        <v>5.1000000000000005</v>
      </c>
      <c r="F13" s="33">
        <f>E13*11</f>
        <v>56.100000000000009</v>
      </c>
      <c r="G13" s="58" t="s">
        <v>4</v>
      </c>
      <c r="H13" s="8"/>
    </row>
    <row r="14" spans="1:8" s="7" customFormat="1" ht="27.75" customHeight="1">
      <c r="A14" s="75"/>
      <c r="B14" s="34" t="s">
        <v>19</v>
      </c>
      <c r="C14" s="35">
        <v>4.6500000000000004</v>
      </c>
      <c r="D14" s="51">
        <v>0.15</v>
      </c>
      <c r="E14" s="35">
        <f>D14+C14</f>
        <v>4.8000000000000007</v>
      </c>
      <c r="F14" s="36">
        <f>E14*11</f>
        <v>52.800000000000011</v>
      </c>
      <c r="G14" s="59"/>
      <c r="H14" s="8"/>
    </row>
    <row r="15" spans="1:8" s="7" customFormat="1" ht="24.75" customHeight="1">
      <c r="A15" s="76"/>
      <c r="B15" s="37" t="s">
        <v>5</v>
      </c>
      <c r="C15" s="38">
        <v>4.4000000000000004</v>
      </c>
      <c r="D15" s="52">
        <v>0.15</v>
      </c>
      <c r="E15" s="38">
        <f>C15+D15</f>
        <v>4.5500000000000007</v>
      </c>
      <c r="F15" s="39">
        <f>E15*11</f>
        <v>50.050000000000011</v>
      </c>
      <c r="G15" s="59"/>
      <c r="H15" s="8"/>
    </row>
    <row r="16" spans="1:8" s="7" customFormat="1" ht="26.25" customHeight="1">
      <c r="A16" s="76"/>
      <c r="B16" s="37" t="s">
        <v>32</v>
      </c>
      <c r="C16" s="38">
        <v>3.75</v>
      </c>
      <c r="D16" s="52">
        <v>0.15</v>
      </c>
      <c r="E16" s="38">
        <f>C16+D16</f>
        <v>3.9</v>
      </c>
      <c r="F16" s="39">
        <f>E16*11</f>
        <v>42.9</v>
      </c>
      <c r="G16" s="59"/>
      <c r="H16" s="8"/>
    </row>
    <row r="17" spans="1:8" s="7" customFormat="1" ht="29.25" customHeight="1">
      <c r="A17" s="76"/>
      <c r="B17" s="37" t="s">
        <v>6</v>
      </c>
      <c r="C17" s="38">
        <v>4.0999999999999996</v>
      </c>
      <c r="D17" s="52">
        <v>0.15</v>
      </c>
      <c r="E17" s="38">
        <f t="shared" ref="E17:E24" si="0">D17+C17</f>
        <v>4.25</v>
      </c>
      <c r="F17" s="39">
        <f>E17*13</f>
        <v>55.25</v>
      </c>
      <c r="G17" s="59"/>
      <c r="H17" s="8"/>
    </row>
    <row r="18" spans="1:8" s="7" customFormat="1" ht="27" customHeight="1">
      <c r="A18" s="76"/>
      <c r="B18" s="29" t="s">
        <v>7</v>
      </c>
      <c r="C18" s="38">
        <v>3.45</v>
      </c>
      <c r="D18" s="52">
        <v>0.1</v>
      </c>
      <c r="E18" s="38">
        <f t="shared" si="0"/>
        <v>3.5500000000000003</v>
      </c>
      <c r="F18" s="39">
        <f>E18*17.05</f>
        <v>60.527500000000011</v>
      </c>
      <c r="G18" s="59"/>
      <c r="H18" s="8"/>
    </row>
    <row r="19" spans="1:8" s="7" customFormat="1" ht="24.75" customHeight="1">
      <c r="A19" s="76"/>
      <c r="B19" s="29" t="s">
        <v>8</v>
      </c>
      <c r="C19" s="38">
        <v>3.15</v>
      </c>
      <c r="D19" s="52">
        <v>0.1</v>
      </c>
      <c r="E19" s="38">
        <f t="shared" si="0"/>
        <v>3.25</v>
      </c>
      <c r="F19" s="39">
        <f>E19*21.05</f>
        <v>68.412500000000009</v>
      </c>
      <c r="G19" s="59"/>
      <c r="H19" s="8"/>
    </row>
    <row r="20" spans="1:8" s="7" customFormat="1" ht="24.75" customHeight="1">
      <c r="A20" s="76"/>
      <c r="B20" s="29" t="s">
        <v>16</v>
      </c>
      <c r="C20" s="38">
        <v>2.95</v>
      </c>
      <c r="D20" s="52">
        <v>0.1</v>
      </c>
      <c r="E20" s="38">
        <f t="shared" si="0"/>
        <v>3.0500000000000003</v>
      </c>
      <c r="F20" s="39">
        <f>E20*24.25</f>
        <v>73.962500000000006</v>
      </c>
      <c r="G20" s="59"/>
      <c r="H20" s="8"/>
    </row>
    <row r="21" spans="1:8" s="7" customFormat="1" ht="23.25" customHeight="1">
      <c r="A21" s="76"/>
      <c r="B21" s="29" t="s">
        <v>9</v>
      </c>
      <c r="C21" s="38">
        <v>2.9</v>
      </c>
      <c r="D21" s="52">
        <v>0.1</v>
      </c>
      <c r="E21" s="38">
        <f t="shared" si="0"/>
        <v>3</v>
      </c>
      <c r="F21" s="39">
        <f>E21*26.75</f>
        <v>80.25</v>
      </c>
      <c r="G21" s="59"/>
      <c r="H21" s="8"/>
    </row>
    <row r="22" spans="1:8" s="7" customFormat="1" ht="24.75" customHeight="1">
      <c r="A22" s="76"/>
      <c r="B22" s="29" t="s">
        <v>10</v>
      </c>
      <c r="C22" s="38">
        <v>2.75</v>
      </c>
      <c r="D22" s="52">
        <v>0.1</v>
      </c>
      <c r="E22" s="38">
        <f t="shared" si="0"/>
        <v>2.85</v>
      </c>
      <c r="F22" s="39">
        <f>E22*31.05</f>
        <v>88.492500000000007</v>
      </c>
      <c r="G22" s="59"/>
      <c r="H22" s="8"/>
    </row>
    <row r="23" spans="1:8" s="7" customFormat="1" ht="21.75" customHeight="1">
      <c r="A23" s="76"/>
      <c r="B23" s="29" t="s">
        <v>20</v>
      </c>
      <c r="C23" s="38">
        <v>0.85</v>
      </c>
      <c r="D23" s="52">
        <v>0</v>
      </c>
      <c r="E23" s="38">
        <f t="shared" si="0"/>
        <v>0.85</v>
      </c>
      <c r="F23" s="39">
        <f>E23*50</f>
        <v>42.5</v>
      </c>
      <c r="G23" s="59"/>
      <c r="H23" s="8"/>
    </row>
    <row r="24" spans="1:8" s="7" customFormat="1" ht="43.5" customHeight="1">
      <c r="A24" s="76"/>
      <c r="B24" s="30" t="s">
        <v>21</v>
      </c>
      <c r="C24" s="38">
        <v>0.65</v>
      </c>
      <c r="D24" s="52">
        <v>0</v>
      </c>
      <c r="E24" s="38">
        <f t="shared" si="0"/>
        <v>0.65</v>
      </c>
      <c r="F24" s="45">
        <f>E24*50</f>
        <v>32.5</v>
      </c>
      <c r="G24" s="60"/>
      <c r="H24" s="8"/>
    </row>
    <row r="25" spans="1:8" s="7" customFormat="1" ht="119.25" customHeight="1" thickBot="1">
      <c r="A25" s="28"/>
      <c r="B25" s="77" t="s">
        <v>36</v>
      </c>
      <c r="C25" s="78"/>
      <c r="D25" s="78"/>
      <c r="E25" s="78"/>
      <c r="F25" s="78"/>
      <c r="G25" s="79"/>
      <c r="H25" s="8"/>
    </row>
    <row r="26" spans="1:8" s="7" customFormat="1" ht="24" customHeight="1" thickTop="1">
      <c r="A26" s="82" t="s">
        <v>23</v>
      </c>
      <c r="B26" s="31" t="s">
        <v>17</v>
      </c>
      <c r="C26" s="32">
        <v>141</v>
      </c>
      <c r="D26" s="42">
        <v>-1</v>
      </c>
      <c r="E26" s="32">
        <f t="shared" ref="E26:E31" si="1">D26+C26</f>
        <v>140</v>
      </c>
      <c r="F26" s="43">
        <f t="shared" ref="F26:F31" si="2">E26*166.386</f>
        <v>23294.04</v>
      </c>
      <c r="G26" s="58" t="s">
        <v>13</v>
      </c>
      <c r="H26" s="8"/>
    </row>
    <row r="27" spans="1:8" s="7" customFormat="1" ht="24" customHeight="1">
      <c r="A27" s="83"/>
      <c r="B27" s="37" t="s">
        <v>33</v>
      </c>
      <c r="C27" s="38">
        <v>0</v>
      </c>
      <c r="D27" s="40">
        <v>0</v>
      </c>
      <c r="E27" s="38">
        <f t="shared" si="1"/>
        <v>0</v>
      </c>
      <c r="F27" s="44">
        <f t="shared" si="2"/>
        <v>0</v>
      </c>
      <c r="G27" s="59"/>
      <c r="H27" s="8"/>
    </row>
    <row r="28" spans="1:8" s="7" customFormat="1" ht="24" customHeight="1">
      <c r="A28" s="83"/>
      <c r="B28" s="29" t="s">
        <v>28</v>
      </c>
      <c r="C28" s="38">
        <v>320</v>
      </c>
      <c r="D28" s="84">
        <v>-20</v>
      </c>
      <c r="E28" s="38">
        <f>C28+D28</f>
        <v>300</v>
      </c>
      <c r="F28" s="44">
        <f t="shared" si="2"/>
        <v>49915.799999999996</v>
      </c>
      <c r="G28" s="59"/>
      <c r="H28" s="8"/>
    </row>
    <row r="29" spans="1:8" s="7" customFormat="1" ht="24" customHeight="1">
      <c r="A29" s="83"/>
      <c r="B29" s="37" t="s">
        <v>29</v>
      </c>
      <c r="C29" s="38">
        <v>140</v>
      </c>
      <c r="D29" s="40">
        <v>0</v>
      </c>
      <c r="E29" s="38">
        <f>D29+C29</f>
        <v>140</v>
      </c>
      <c r="F29" s="44">
        <f t="shared" si="2"/>
        <v>23294.04</v>
      </c>
      <c r="G29" s="59"/>
      <c r="H29" s="8"/>
    </row>
    <row r="30" spans="1:8" s="7" customFormat="1" ht="27" customHeight="1">
      <c r="A30" s="83"/>
      <c r="B30" s="37" t="s">
        <v>14</v>
      </c>
      <c r="C30" s="38">
        <v>0</v>
      </c>
      <c r="D30" s="40">
        <v>0</v>
      </c>
      <c r="E30" s="38">
        <f>C30+D30</f>
        <v>0</v>
      </c>
      <c r="F30" s="44">
        <f t="shared" si="2"/>
        <v>0</v>
      </c>
      <c r="G30" s="59"/>
      <c r="H30" s="8"/>
    </row>
    <row r="31" spans="1:8" s="7" customFormat="1" ht="28.5" customHeight="1">
      <c r="A31" s="83"/>
      <c r="B31" s="37" t="s">
        <v>12</v>
      </c>
      <c r="C31" s="38">
        <v>0</v>
      </c>
      <c r="D31" s="40">
        <v>0</v>
      </c>
      <c r="E31" s="38">
        <f t="shared" si="1"/>
        <v>0</v>
      </c>
      <c r="F31" s="44">
        <f t="shared" si="2"/>
        <v>0</v>
      </c>
      <c r="G31" s="60"/>
      <c r="H31" s="8"/>
    </row>
    <row r="32" spans="1:8" s="7" customFormat="1" ht="8.25" customHeight="1">
      <c r="A32" s="18"/>
      <c r="B32" s="19"/>
      <c r="C32" s="20"/>
      <c r="D32" s="21"/>
      <c r="E32" s="20"/>
      <c r="F32" s="22"/>
      <c r="G32" s="23"/>
      <c r="H32" s="8"/>
    </row>
    <row r="33" spans="1:7" s="7" customFormat="1" ht="111" customHeight="1" thickBot="1">
      <c r="A33" s="28"/>
      <c r="B33" s="77" t="s">
        <v>34</v>
      </c>
      <c r="C33" s="80"/>
      <c r="D33" s="80"/>
      <c r="E33" s="80"/>
      <c r="F33" s="80"/>
      <c r="G33" s="81"/>
    </row>
    <row r="34" spans="1:7" s="7" customFormat="1" ht="55.5" customHeight="1" thickTop="1" thickBot="1">
      <c r="A34" s="41" t="s">
        <v>30</v>
      </c>
      <c r="B34" s="31" t="s">
        <v>31</v>
      </c>
      <c r="C34" s="32">
        <v>150</v>
      </c>
      <c r="D34" s="49">
        <v>0</v>
      </c>
      <c r="E34" s="32">
        <f t="shared" ref="E34" si="3">D34+C34</f>
        <v>150</v>
      </c>
      <c r="F34" s="43">
        <f>E34*166.386</f>
        <v>24957.899999999998</v>
      </c>
      <c r="G34" s="25" t="s">
        <v>24</v>
      </c>
    </row>
    <row r="35" spans="1:7" ht="45" customHeight="1" thickTop="1">
      <c r="A35" s="41" t="s">
        <v>22</v>
      </c>
      <c r="B35" s="31" t="s">
        <v>27</v>
      </c>
      <c r="C35" s="32">
        <v>36</v>
      </c>
      <c r="D35" s="42">
        <v>0</v>
      </c>
      <c r="E35" s="32">
        <f t="shared" ref="E35" si="4">D35+C35</f>
        <v>36</v>
      </c>
      <c r="F35" s="43">
        <f>E35*166.386</f>
        <v>5989.8959999999997</v>
      </c>
      <c r="G35" s="25" t="s">
        <v>24</v>
      </c>
    </row>
    <row r="36" spans="1:7" ht="32.25" customHeight="1">
      <c r="B36" s="53"/>
      <c r="C36" s="54"/>
      <c r="D36" s="54"/>
      <c r="E36" s="55"/>
      <c r="F36" s="55"/>
      <c r="G36" s="55"/>
    </row>
  </sheetData>
  <sheetProtection selectLockedCells="1"/>
  <mergeCells count="13">
    <mergeCell ref="B36:G36"/>
    <mergeCell ref="E10:E11"/>
    <mergeCell ref="G13:G24"/>
    <mergeCell ref="F10:G11"/>
    <mergeCell ref="C1:F8"/>
    <mergeCell ref="A10:B11"/>
    <mergeCell ref="C10:C11"/>
    <mergeCell ref="D10:D11"/>
    <mergeCell ref="A13:A24"/>
    <mergeCell ref="G26:G31"/>
    <mergeCell ref="B25:G25"/>
    <mergeCell ref="B33:G33"/>
    <mergeCell ref="A26:A31"/>
  </mergeCells>
  <phoneticPr fontId="2" type="noConversion"/>
  <hyperlinks>
    <hyperlink ref="B8" r:id="rId1"/>
  </hyperlinks>
  <printOptions horizontalCentered="1" verticalCentered="1"/>
  <pageMargins left="0.78740157480314965" right="0.23622047244094491" top="0.19685039370078741" bottom="0.19685039370078741" header="0.31496062992125984" footer="0.31496062992125984"/>
  <pageSetup paperSize="9" scale="49" fitToWidth="0" orientation="portrait" horizontalDpi="300" verticalDpi="300" r:id="rId2"/>
  <headerFooter alignWithMargins="0"/>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Hoja3</vt:lpstr>
      <vt:lpstr>Hoja3!Área_de_impresión</vt:lpstr>
    </vt:vector>
  </TitlesOfParts>
  <Company>Dark</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Gestiagua</dc:creator>
  <cp:lastModifiedBy>Acer</cp:lastModifiedBy>
  <cp:lastPrinted>2018-09-20T07:35:31Z</cp:lastPrinted>
  <dcterms:created xsi:type="dcterms:W3CDTF">2007-10-19T16:17:42Z</dcterms:created>
  <dcterms:modified xsi:type="dcterms:W3CDTF">2020-06-25T12:28:20Z</dcterms:modified>
</cp:coreProperties>
</file>